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ha\OneDrive\"/>
    </mc:Choice>
  </mc:AlternateContent>
  <xr:revisionPtr revIDLastSave="0" documentId="13_ncr:1_{76EF336A-E9BB-4EA5-8AE6-B6298E7BD350}" xr6:coauthVersionLast="44" xr6:coauthVersionMax="44" xr10:uidLastSave="{00000000-0000-0000-0000-000000000000}"/>
  <bookViews>
    <workbookView xWindow="-120" yWindow="-120" windowWidth="30960" windowHeight="16920" activeTab="1" xr2:uid="{E8F15C04-EF65-4B99-9B01-60BFB42C0890}"/>
  </bookViews>
  <sheets>
    <sheet name="freee用" sheetId="4" r:id="rId1"/>
    <sheet name="支払リスト" sheetId="1" r:id="rId2"/>
  </sheets>
  <definedNames>
    <definedName name="_xlnm._FilterDatabase" localSheetId="1" hidden="1">支払リスト!$B$5:$F$16</definedName>
    <definedName name="_xlnm.Print_Area" localSheetId="1">支払リスト!$A$1:$G$17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G5" i="4"/>
  <c r="G4" i="4"/>
  <c r="G3" i="4"/>
  <c r="G2" i="4"/>
  <c r="F2" i="4" l="1"/>
  <c r="K11" i="4"/>
  <c r="K10" i="4"/>
  <c r="K9" i="4"/>
  <c r="K8" i="4"/>
  <c r="K7" i="4"/>
  <c r="K6" i="4"/>
  <c r="K5" i="4"/>
  <c r="K4" i="4"/>
  <c r="K3" i="4"/>
  <c r="K2" i="4"/>
  <c r="H11" i="4"/>
  <c r="F11" i="4"/>
  <c r="E11" i="4"/>
  <c r="C11" i="4"/>
  <c r="H10" i="4"/>
  <c r="F10" i="4"/>
  <c r="E10" i="4"/>
  <c r="C10" i="4"/>
  <c r="H9" i="4"/>
  <c r="F9" i="4"/>
  <c r="E9" i="4"/>
  <c r="C9" i="4"/>
  <c r="H8" i="4"/>
  <c r="F8" i="4"/>
  <c r="E8" i="4"/>
  <c r="C8" i="4"/>
  <c r="H7" i="4"/>
  <c r="F7" i="4"/>
  <c r="E7" i="4"/>
  <c r="C7" i="4"/>
  <c r="H6" i="4"/>
  <c r="F6" i="4"/>
  <c r="E6" i="4"/>
  <c r="C6" i="4"/>
  <c r="H5" i="4"/>
  <c r="F5" i="4"/>
  <c r="E5" i="4"/>
  <c r="C5" i="4"/>
  <c r="H4" i="4"/>
  <c r="F4" i="4"/>
  <c r="E4" i="4"/>
  <c r="C4" i="4"/>
  <c r="H3" i="4"/>
  <c r="F3" i="4"/>
  <c r="E3" i="4"/>
  <c r="C3" i="4"/>
  <c r="H2" i="4"/>
  <c r="E2" i="4"/>
  <c r="C2" i="4"/>
  <c r="F16" i="1"/>
</calcChain>
</file>

<file path=xl/sharedStrings.xml><?xml version="1.0" encoding="utf-8"?>
<sst xmlns="http://schemas.openxmlformats.org/spreadsheetml/2006/main" count="75" uniqueCount="44">
  <si>
    <t>取引先</t>
    <rPh sb="0" eb="3">
      <t>トリヒ</t>
    </rPh>
    <phoneticPr fontId="6"/>
  </si>
  <si>
    <t>取引内容</t>
    <rPh sb="0" eb="4">
      <t>トリヒキナイヨウ</t>
    </rPh>
    <phoneticPr fontId="6"/>
  </si>
  <si>
    <t>科目</t>
    <rPh sb="0" eb="2">
      <t>カモク</t>
    </rPh>
    <phoneticPr fontId="6"/>
  </si>
  <si>
    <t>税区分</t>
    <rPh sb="0" eb="1">
      <t>ゼイ</t>
    </rPh>
    <rPh sb="1" eb="3">
      <t>クブン</t>
    </rPh>
    <phoneticPr fontId="6"/>
  </si>
  <si>
    <t>収支区分</t>
    <rPh sb="0" eb="2">
      <t>シュウシ</t>
    </rPh>
    <rPh sb="2" eb="4">
      <t>クブン</t>
    </rPh>
    <phoneticPr fontId="1"/>
  </si>
  <si>
    <t>管理番号</t>
    <rPh sb="0" eb="4">
      <t>カンリバンゴウ</t>
    </rPh>
    <phoneticPr fontId="1"/>
  </si>
  <si>
    <t>発生日</t>
    <rPh sb="0" eb="2">
      <t>ハッセイ</t>
    </rPh>
    <rPh sb="2" eb="3">
      <t>ビ</t>
    </rPh>
    <phoneticPr fontId="1"/>
  </si>
  <si>
    <t>決済期日</t>
    <rPh sb="0" eb="2">
      <t>ケッサイ</t>
    </rPh>
    <rPh sb="2" eb="4">
      <t>キジツ</t>
    </rPh>
    <phoneticPr fontId="1"/>
  </si>
  <si>
    <t>取引先</t>
    <rPh sb="0" eb="3">
      <t>トリヒキサキ</t>
    </rPh>
    <phoneticPr fontId="2"/>
  </si>
  <si>
    <t>勘定科目</t>
    <rPh sb="0" eb="4">
      <t>カンジョウカモク</t>
    </rPh>
    <phoneticPr fontId="2"/>
  </si>
  <si>
    <t>税区分</t>
    <rPh sb="0" eb="1">
      <t>ゼイ</t>
    </rPh>
    <rPh sb="1" eb="3">
      <t>クブン</t>
    </rPh>
    <phoneticPr fontId="1"/>
  </si>
  <si>
    <t>金額</t>
    <rPh sb="0" eb="2">
      <t>キンガク</t>
    </rPh>
    <phoneticPr fontId="2"/>
  </si>
  <si>
    <t>税計算区分</t>
    <rPh sb="0" eb="1">
      <t>ゼイ</t>
    </rPh>
    <rPh sb="1" eb="3">
      <t>ケイサン</t>
    </rPh>
    <rPh sb="3" eb="5">
      <t>クブン</t>
    </rPh>
    <phoneticPr fontId="1"/>
  </si>
  <si>
    <t>税額</t>
    <rPh sb="0" eb="2">
      <t>ゼイガク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</si>
  <si>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</si>
  <si>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2"/>
  </si>
  <si>
    <t>部門</t>
    <rPh sb="0" eb="2">
      <t>ブモン</t>
    </rPh>
    <phoneticPr fontId="1"/>
  </si>
  <si>
    <t>メモタグ</t>
  </si>
  <si>
    <t>決済日</t>
    <rPh sb="0" eb="2">
      <t>ケッサイ</t>
    </rPh>
    <rPh sb="2" eb="3">
      <t>ビ</t>
    </rPh>
    <phoneticPr fontId="1"/>
  </si>
  <si>
    <t>決済口座</t>
    <rPh sb="0" eb="2">
      <t>ケッサイ</t>
    </rPh>
    <rPh sb="2" eb="4">
      <t>コウザ</t>
    </rPh>
    <phoneticPr fontId="1"/>
  </si>
  <si>
    <t>決済金額</t>
    <rPh sb="0" eb="4">
      <t>ケッサイキンガク</t>
    </rPh>
    <phoneticPr fontId="1"/>
  </si>
  <si>
    <t>支出</t>
    <rPh sb="0" eb="2">
      <t>シシュツ</t>
    </rPh>
    <phoneticPr fontId="1"/>
  </si>
  <si>
    <t>税込</t>
    <rPh sb="0" eb="2">
      <t>ゼイコ</t>
    </rPh>
    <phoneticPr fontId="1"/>
  </si>
  <si>
    <t>№</t>
    <phoneticPr fontId="6"/>
  </si>
  <si>
    <t>株式会社デザイン</t>
  </si>
  <si>
    <t>山中株式会社</t>
  </si>
  <si>
    <t>株式会社ヤマナ</t>
  </si>
  <si>
    <t>アルファ株式会社</t>
  </si>
  <si>
    <t>ツバメ株式会社</t>
  </si>
  <si>
    <t>セカイ株式会社</t>
  </si>
  <si>
    <t>デザイン素材</t>
    <rPh sb="4" eb="6">
      <t>ソザイ</t>
    </rPh>
    <phoneticPr fontId="5"/>
  </si>
  <si>
    <t>仕入高</t>
    <rPh sb="0" eb="3">
      <t>シイレダカ</t>
    </rPh>
    <phoneticPr fontId="5"/>
  </si>
  <si>
    <t>外注委託料</t>
    <rPh sb="0" eb="2">
      <t>ガイチュウ</t>
    </rPh>
    <rPh sb="2" eb="4">
      <t>イタク</t>
    </rPh>
    <rPh sb="4" eb="5">
      <t>リョウ</t>
    </rPh>
    <phoneticPr fontId="5"/>
  </si>
  <si>
    <t>外注費</t>
    <rPh sb="0" eb="3">
      <t>ガイチュウヒ</t>
    </rPh>
    <phoneticPr fontId="5"/>
  </si>
  <si>
    <t>花井税理士法人</t>
    <rPh sb="2" eb="5">
      <t>ゼイリシ</t>
    </rPh>
    <rPh sb="5" eb="7">
      <t>ホウジン</t>
    </rPh>
    <phoneticPr fontId="5"/>
  </si>
  <si>
    <t>顧問報酬</t>
    <rPh sb="0" eb="2">
      <t>コモン</t>
    </rPh>
    <rPh sb="2" eb="4">
      <t>ホウシュウ</t>
    </rPh>
    <phoneticPr fontId="5"/>
  </si>
  <si>
    <t>支払報酬料</t>
    <rPh sb="0" eb="2">
      <t>シハラ</t>
    </rPh>
    <rPh sb="2" eb="4">
      <t>ホウシュウ</t>
    </rPh>
    <rPh sb="4" eb="5">
      <t>リョウ</t>
    </rPh>
    <phoneticPr fontId="5"/>
  </si>
  <si>
    <t>発生額</t>
    <rPh sb="0" eb="3">
      <t>ハッセイガク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</si>
  <si>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</si>
  <si>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</si>
  <si>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（対象月）</t>
    <rPh sb="1" eb="3">
      <t>タイショウ</t>
    </rPh>
    <rPh sb="3" eb="4">
      <t>ゲツ</t>
    </rPh>
    <phoneticPr fontId="5"/>
  </si>
  <si>
    <t>【支払】エクセルインポートリスト</t>
    <rPh sb="1" eb="3">
      <t>シハラ</t>
    </rPh>
    <phoneticPr fontId="5"/>
  </si>
  <si>
    <t>仕入高</t>
    <rPh sb="0" eb="2">
      <t>シイ</t>
    </rPh>
    <rPh sb="2" eb="3">
      <t>ダカ</t>
    </rPh>
    <phoneticPr fontId="5"/>
  </si>
  <si>
    <t>課対仕入</t>
    <rPh sb="0" eb="1">
      <t>カ</t>
    </rPh>
    <rPh sb="1" eb="2">
      <t>タイ</t>
    </rPh>
    <rPh sb="2" eb="4">
      <t>シイレ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</si>
</sst>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"/>
  </numFmts>
  <fonts count="8" x14ac:knownFonts="1">
    <font>
      <sz val="11"/>
      <color theme="1"/>
      <name val="Yu Gothic UI"/>
      <family val="2"/>
      <charset val="128"/>
    </font>
    <font>
      <b/>
      <sz val="13"/>
      <color theme="3"/>
      <name val="Yu Gothic UI"/>
      <family val="2"/>
      <charset val="128"/>
    </font>
    <font>
      <b/>
      <sz val="11"/>
      <color theme="3"/>
      <name val="Yu Gothic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Yu Gothic UI"/>
      <family val="2"/>
      <charset val="128"/>
    </font>
    <font>
      <sz val="6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2" xfId="2" applyFont="1" applyBorder="1">
      <alignment vertical="center"/>
    </xf>
    <xf numFmtId="38" fontId="4" fillId="0" borderId="2" xfId="1" applyFont="1" applyBorder="1">
      <alignment vertical="center"/>
    </xf>
    <xf numFmtId="38" fontId="4" fillId="0" borderId="0" xfId="3" applyFont="1">
      <alignment vertical="center"/>
    </xf>
    <xf numFmtId="0" fontId="4" fillId="0" borderId="1" xfId="2" applyFont="1" applyBorder="1">
      <alignment vertical="center"/>
    </xf>
    <xf numFmtId="0" fontId="4" fillId="0" borderId="3" xfId="2" applyFont="1" applyBorder="1">
      <alignment vertical="center"/>
    </xf>
    <xf numFmtId="14" fontId="0" fillId="2" borderId="4" xfId="0" applyNumberFormat="1" applyFill="1" applyBorder="1">
      <alignment vertical="center"/>
    </xf>
    <xf numFmtId="0" fontId="0" fillId="3" borderId="4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4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0" xfId="2" applyFont="1" applyFill="1">
      <alignment vertical="center"/>
    </xf>
    <xf numFmtId="38" fontId="0" fillId="3" borderId="4" xfId="0" applyNumberFormat="1" applyFill="1" applyBorder="1">
      <alignment vertical="center"/>
    </xf>
    <xf numFmtId="0" fontId="4" fillId="0" borderId="0" xfId="2" applyFont="1" applyAlignment="1">
      <alignment horizontal="center" vertical="center"/>
    </xf>
    <xf numFmtId="38" fontId="4" fillId="3" borderId="0" xfId="1" applyFont="1" applyFill="1">
      <alignment vertical="center"/>
    </xf>
    <xf numFmtId="0" fontId="4" fillId="3" borderId="0" xfId="3" applyNumberFormat="1" applyFont="1" applyFill="1" applyAlignment="1">
      <alignment horizontal="center" vertical="center"/>
    </xf>
    <xf numFmtId="38" fontId="4" fillId="3" borderId="0" xfId="3" applyFont="1" applyFill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4" borderId="0" xfId="2" applyFont="1" applyFill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</cellXfs>
  <cellStyles count="4">
    <cellStyle name="桁区切り" xfId="1" builtinId="6"/>
    <cellStyle name="桁区切り 2" xfId="3" xr:uid="{FE99DACF-AB57-487A-ABCD-A07A32CA38DF}"/>
    <cellStyle name="標準" xfId="0" builtinId="0"/>
    <cellStyle name="標準 2" xfId="2" xr:uid="{555FC174-2222-46F1-AF71-DEE0464D47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F89E-3351-4608-AFFC-7DBDD8E444CF}">
  <dimension ref="A1:Q11"/>
  <sheetViews>
    <sheetView workbookViewId="0">
      <selection activeCell="F2" sqref="F2"/>
    </sheetView>
  </sheetViews>
  <sheetFormatPr defaultColWidth="9" defaultRowHeight="16.5" x14ac:dyDescent="0.3"/>
  <cols>
    <col min="1" max="1" width="9" style="12" bestFit="1" customWidth="1"/>
    <col min="2" max="2" width="9" style="12"/>
    <col min="3" max="3" width="10" style="12" bestFit="1" customWidth="1"/>
    <col min="4" max="4" width="9" style="12"/>
    <col min="5" max="5" width="15.25" style="12" bestFit="1" customWidth="1"/>
    <col min="6" max="10" width="9" style="12"/>
    <col min="11" max="11" width="39.5" style="12" customWidth="1"/>
    <col min="12" max="16384" width="9" style="12"/>
  </cols>
  <sheetData>
    <row r="1" spans="1:17" x14ac:dyDescent="0.3">
      <c r="A1" s="9" t="s">
        <v>4</v>
      </c>
      <c r="B1" s="9" t="s">
        <v>5</v>
      </c>
      <c r="C1" s="9" t="s">
        <v>6</v>
      </c>
      <c r="D1" s="9" t="s">
        <v>7</v>
      </c>
      <c r="E1" s="9" t="s">
        <v>8</v>
      </c>
      <c r="F1" s="9" t="s">
        <v>9</v>
      </c>
      <c r="G1" s="9" t="s">
        <v>10</v>
      </c>
      <c r="H1" s="9" t="s">
        <v>11</v>
      </c>
      <c r="I1" s="9" t="s">
        <v>12</v>
      </c>
      <c r="J1" s="9" t="s">
        <v>13</v>
      </c>
      <c r="K1" s="10" t="s">
        <v>14</v>
      </c>
      <c r="L1" s="9" t="s">
        <v>15</v>
      </c>
      <c r="M1" s="9" t="s">
        <v>16</v>
      </c>
      <c r="N1" s="9" t="s">
        <v>17</v>
      </c>
      <c r="O1" s="9" t="s">
        <v>18</v>
      </c>
      <c r="P1" s="9" t="s">
        <v>19</v>
      </c>
      <c r="Q1" s="9" t="s">
        <v>20</v>
      </c>
    </row>
    <row r="2" spans="1:17" x14ac:dyDescent="0.3">
      <c r="A2" s="8" t="s">
        <v>21</v>
      </c>
      <c r="B2" s="8"/>
      <c r="C2" s="7">
        <f>+DATE(支払リスト!$F$2,支払リスト!$F$3,1)</f>
        <v>43770</v>
      </c>
      <c r="D2" s="8"/>
      <c r="E2" s="8" t="str">
        <f>+支払リスト!B6</f>
        <v>株式会社デザイン</v>
      </c>
      <c r="F2" s="8" t="str">
        <f>+支払リスト!D6</f>
        <v>仕入高</v>
      </c>
      <c r="G2" s="8" t="str">
        <f>+支払リスト!E6</f>
        <v>課対仕入</v>
      </c>
      <c r="H2" s="14">
        <f>+支払リスト!F6</f>
        <v>91200</v>
      </c>
      <c r="I2" s="8" t="s">
        <v>22</v>
      </c>
      <c r="J2" s="8"/>
      <c r="K2" s="11" t="str">
        <f>+支払リスト!C6&amp;" "&amp;支払リスト!$F$3&amp;"月分 "&amp;支払リスト!B6</f>
        <v>デザイン素材 11月分 株式会社デザイン</v>
      </c>
      <c r="L2" s="8"/>
      <c r="M2" s="8"/>
      <c r="N2" s="8"/>
      <c r="O2" s="8"/>
      <c r="P2" s="8"/>
      <c r="Q2" s="8"/>
    </row>
    <row r="3" spans="1:17" x14ac:dyDescent="0.3">
      <c r="A3" s="8" t="s">
        <v>21</v>
      </c>
      <c r="B3" s="8"/>
      <c r="C3" s="7">
        <f>+DATE(支払リスト!$F$2,支払リスト!$F$3,1)</f>
        <v>43770</v>
      </c>
      <c r="D3" s="8"/>
      <c r="E3" s="8" t="str">
        <f>+支払リスト!B7</f>
        <v>山中株式会社</v>
      </c>
      <c r="F3" s="8" t="str">
        <f>+支払リスト!D7</f>
        <v>外注費</v>
      </c>
      <c r="G3" s="8" t="str">
        <f>+支払リスト!E7</f>
        <v>課対仕入</v>
      </c>
      <c r="H3" s="14">
        <f>+支払リスト!F7</f>
        <v>50000</v>
      </c>
      <c r="I3" s="8" t="s">
        <v>22</v>
      </c>
      <c r="J3" s="8"/>
      <c r="K3" s="11" t="str">
        <f>+支払リスト!C7&amp;" "&amp;支払リスト!$F$3&amp;"月分 "&amp;支払リスト!B7</f>
        <v>外注委託料 11月分 山中株式会社</v>
      </c>
      <c r="L3" s="8"/>
      <c r="M3" s="8"/>
      <c r="N3" s="8"/>
      <c r="O3" s="8"/>
      <c r="P3" s="8"/>
      <c r="Q3" s="8"/>
    </row>
    <row r="4" spans="1:17" x14ac:dyDescent="0.3">
      <c r="A4" s="8" t="s">
        <v>21</v>
      </c>
      <c r="B4" s="8"/>
      <c r="C4" s="7">
        <f>+DATE(支払リスト!$F$2,支払リスト!$F$3,1)</f>
        <v>43770</v>
      </c>
      <c r="D4" s="8"/>
      <c r="E4" s="8" t="str">
        <f>+支払リスト!B8</f>
        <v>株式会社ヤマナ</v>
      </c>
      <c r="F4" s="8" t="str">
        <f>+支払リスト!D8</f>
        <v>仕入高</v>
      </c>
      <c r="G4" s="8" t="str">
        <f>+支払リスト!E8</f>
        <v>課対仕入</v>
      </c>
      <c r="H4" s="14">
        <f>+支払リスト!F8</f>
        <v>32400</v>
      </c>
      <c r="I4" s="8" t="s">
        <v>22</v>
      </c>
      <c r="J4" s="8"/>
      <c r="K4" s="11" t="str">
        <f>+支払リスト!C8&amp;" "&amp;支払リスト!$F$3&amp;"月分 "&amp;支払リスト!B8</f>
        <v>デザイン素材 11月分 株式会社ヤマナ</v>
      </c>
      <c r="L4" s="8"/>
      <c r="M4" s="8"/>
      <c r="N4" s="8"/>
      <c r="O4" s="8"/>
      <c r="P4" s="8"/>
      <c r="Q4" s="8"/>
    </row>
    <row r="5" spans="1:17" x14ac:dyDescent="0.3">
      <c r="A5" s="8" t="s">
        <v>21</v>
      </c>
      <c r="B5" s="8"/>
      <c r="C5" s="7">
        <f>+DATE(支払リスト!$F$2,支払リスト!$F$3,1)</f>
        <v>43770</v>
      </c>
      <c r="D5" s="8"/>
      <c r="E5" s="8" t="str">
        <f>+支払リスト!B9</f>
        <v>アルファ株式会社</v>
      </c>
      <c r="F5" s="8" t="str">
        <f>+支払リスト!D9</f>
        <v>外注費</v>
      </c>
      <c r="G5" s="8" t="str">
        <f>+支払リスト!E9</f>
        <v>課対仕入</v>
      </c>
      <c r="H5" s="14">
        <f>+支払リスト!F9</f>
        <v>9720</v>
      </c>
      <c r="I5" s="8" t="s">
        <v>22</v>
      </c>
      <c r="J5" s="8"/>
      <c r="K5" s="11" t="str">
        <f>+支払リスト!C9&amp;" "&amp;支払リスト!$F$3&amp;"月分 "&amp;支払リスト!B9</f>
        <v>外注委託料 11月分 アルファ株式会社</v>
      </c>
      <c r="L5" s="8"/>
      <c r="M5" s="8"/>
      <c r="N5" s="8"/>
      <c r="O5" s="8"/>
      <c r="P5" s="8"/>
      <c r="Q5" s="8"/>
    </row>
    <row r="6" spans="1:17" x14ac:dyDescent="0.3">
      <c r="A6" s="8" t="s">
        <v>21</v>
      </c>
      <c r="B6" s="8"/>
      <c r="C6" s="7">
        <f>+DATE(支払リスト!$F$2,支払リスト!$F$3,1)</f>
        <v>43770</v>
      </c>
      <c r="D6" s="8"/>
      <c r="E6" s="8" t="str">
        <f>+支払リスト!B10</f>
        <v>ツバメ株式会社</v>
      </c>
      <c r="F6" s="8" t="str">
        <f>+支払リスト!D10</f>
        <v>外注費</v>
      </c>
      <c r="G6" s="8" t="str">
        <f>+支払リスト!E10</f>
        <v>課対仕入</v>
      </c>
      <c r="H6" s="14">
        <f>+支払リスト!F10</f>
        <v>150000</v>
      </c>
      <c r="I6" s="8" t="s">
        <v>22</v>
      </c>
      <c r="J6" s="8"/>
      <c r="K6" s="11" t="str">
        <f>+支払リスト!C10&amp;" "&amp;支払リスト!$F$3&amp;"月分 "&amp;支払リスト!B10</f>
        <v>外注委託料 11月分 ツバメ株式会社</v>
      </c>
      <c r="L6" s="8"/>
      <c r="M6" s="8"/>
      <c r="N6" s="8"/>
      <c r="O6" s="8"/>
      <c r="P6" s="8"/>
      <c r="Q6" s="8"/>
    </row>
    <row r="7" spans="1:17" x14ac:dyDescent="0.3">
      <c r="A7" s="8" t="s">
        <v>21</v>
      </c>
      <c r="B7" s="8"/>
      <c r="C7" s="7">
        <f>+DATE(支払リスト!$F$2,支払リスト!$F$3,1)</f>
        <v>43770</v>
      </c>
      <c r="D7" s="8"/>
      <c r="E7" s="8" t="str">
        <f>+支払リスト!B11</f>
        <v>セカイ株式会社</v>
      </c>
      <c r="F7" s="8" t="str">
        <f>+支払リスト!D11</f>
        <v>外注費</v>
      </c>
      <c r="G7" s="8" t="str">
        <f>+支払リスト!E11</f>
        <v>課対仕入</v>
      </c>
      <c r="H7" s="14">
        <f>+支払リスト!F11</f>
        <v>0</v>
      </c>
      <c r="I7" s="8" t="s">
        <v>22</v>
      </c>
      <c r="J7" s="8"/>
      <c r="K7" s="11" t="str">
        <f>+支払リスト!C11&amp;" "&amp;支払リスト!$F$3&amp;"月分 "&amp;支払リスト!B11</f>
        <v>外注委託料 11月分 セカイ株式会社</v>
      </c>
      <c r="L7" s="8"/>
      <c r="M7" s="8"/>
      <c r="N7" s="8"/>
      <c r="O7" s="8"/>
      <c r="P7" s="8"/>
      <c r="Q7" s="8"/>
    </row>
    <row r="8" spans="1:17" x14ac:dyDescent="0.3">
      <c r="A8" s="8" t="s">
        <v>21</v>
      </c>
      <c r="B8" s="8"/>
      <c r="C8" s="7">
        <f>+DATE(支払リスト!$F$2,支払リスト!$F$3,1)</f>
        <v>43770</v>
      </c>
      <c r="D8" s="8"/>
      <c r="E8" s="8" t="str">
        <f>+支払リスト!B12</f>
        <v>花井税理士法人</v>
      </c>
      <c r="F8" s="8" t="str">
        <f>+支払リスト!D12</f>
        <v>支払報酬料</v>
      </c>
      <c r="G8" s="8" t="str">
        <f>+支払リスト!E12</f>
        <v>課対仕入</v>
      </c>
      <c r="H8" s="14">
        <f>+支払リスト!F12</f>
        <v>50000</v>
      </c>
      <c r="I8" s="8" t="s">
        <v>22</v>
      </c>
      <c r="J8" s="8"/>
      <c r="K8" s="11" t="str">
        <f>+支払リスト!C12&amp;" "&amp;支払リスト!$F$3&amp;"月分 "&amp;支払リスト!B12</f>
        <v>顧問報酬 11月分 花井税理士法人</v>
      </c>
      <c r="L8" s="8"/>
      <c r="M8" s="8"/>
      <c r="N8" s="8"/>
      <c r="O8" s="8"/>
      <c r="P8" s="8"/>
      <c r="Q8" s="8"/>
    </row>
    <row r="9" spans="1:17" x14ac:dyDescent="0.3">
      <c r="A9" s="8" t="s">
        <v>21</v>
      </c>
      <c r="B9" s="8"/>
      <c r="C9" s="7">
        <f>+DATE(支払リスト!$F$2,支払リスト!$F$3,1)</f>
        <v>43770</v>
      </c>
      <c r="D9" s="8"/>
      <c r="E9" s="8">
        <f>+支払リスト!B13</f>
        <v>0</v>
      </c>
      <c r="F9" s="8">
        <f>+支払リスト!D13</f>
        <v>0</v>
      </c>
      <c r="G9" s="8">
        <f>+支払リスト!E13</f>
        <v>0</v>
      </c>
      <c r="H9" s="14">
        <f>+支払リスト!F13</f>
        <v>0</v>
      </c>
      <c r="I9" s="8" t="s">
        <v>22</v>
      </c>
      <c r="J9" s="8"/>
      <c r="K9" s="11" t="str">
        <f>+支払リスト!C13&amp;" "&amp;支払リスト!$F$3&amp;"月分 "&amp;支払リスト!B13</f>
        <v xml:space="preserve"> 11月分 </v>
      </c>
      <c r="L9" s="8"/>
      <c r="M9" s="8"/>
      <c r="N9" s="8"/>
      <c r="O9" s="8"/>
      <c r="P9" s="8"/>
      <c r="Q9" s="8"/>
    </row>
    <row r="10" spans="1:17" x14ac:dyDescent="0.3">
      <c r="A10" s="8" t="s">
        <v>21</v>
      </c>
      <c r="B10" s="8"/>
      <c r="C10" s="7">
        <f>+DATE(支払リスト!$F$2,支払リスト!$F$3,1)</f>
        <v>43770</v>
      </c>
      <c r="D10" s="8"/>
      <c r="E10" s="8">
        <f>+支払リスト!B14</f>
        <v>0</v>
      </c>
      <c r="F10" s="8">
        <f>+支払リスト!D14</f>
        <v>0</v>
      </c>
      <c r="G10" s="8">
        <f>+支払リスト!E14</f>
        <v>0</v>
      </c>
      <c r="H10" s="14">
        <f>+支払リスト!F14</f>
        <v>0</v>
      </c>
      <c r="I10" s="8" t="s">
        <v>22</v>
      </c>
      <c r="J10" s="8"/>
      <c r="K10" s="11" t="str">
        <f>+支払リスト!C14&amp;" "&amp;支払リスト!$F$3&amp;"月分 "&amp;支払リスト!B14</f>
        <v xml:space="preserve"> 11月分 </v>
      </c>
      <c r="L10" s="8"/>
      <c r="M10" s="8"/>
      <c r="N10" s="8"/>
      <c r="O10" s="8"/>
      <c r="P10" s="8"/>
      <c r="Q10" s="8"/>
    </row>
    <row r="11" spans="1:17" x14ac:dyDescent="0.3">
      <c r="A11" s="8" t="s">
        <v>21</v>
      </c>
      <c r="B11" s="8"/>
      <c r="C11" s="7">
        <f>+DATE(支払リスト!$F$2,支払リスト!$F$3,1)</f>
        <v>43770</v>
      </c>
      <c r="D11" s="8"/>
      <c r="E11" s="8">
        <f>+支払リスト!B15</f>
        <v>0</v>
      </c>
      <c r="F11" s="8">
        <f>+支払リスト!D15</f>
        <v>0</v>
      </c>
      <c r="G11" s="8">
        <f>+支払リスト!E15</f>
        <v>0</v>
      </c>
      <c r="H11" s="14">
        <f>+支払リスト!F15</f>
        <v>0</v>
      </c>
      <c r="I11" s="8" t="s">
        <v>22</v>
      </c>
      <c r="J11" s="8"/>
      <c r="K11" s="11" t="str">
        <f>+支払リスト!C15&amp;" "&amp;支払リスト!$F$3&amp;"月分 "&amp;支払リスト!B15</f>
        <v xml:space="preserve"> 11月分 </v>
      </c>
      <c r="L11" s="8"/>
      <c r="M11" s="8"/>
      <c r="N11" s="8"/>
      <c r="O11" s="8"/>
      <c r="P11" s="8"/>
      <c r="Q11" s="8"/>
    </row>
  </sheetData>
  <phoneticPr fontId="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D4FE0-D8D8-4502-93B9-94ED6F7B2CEE}">
  <sheetPr>
    <pageSetUpPr fitToPage="1"/>
  </sheetPr>
  <dimension ref="A1:G16"/>
  <sheetViews>
    <sheetView tabSelected="1" view="pageBreakPreview" zoomScaleNormal="100" zoomScaleSheetLayoutView="100" workbookViewId="0">
      <selection activeCell="F2" sqref="F2"/>
    </sheetView>
  </sheetViews>
  <sheetFormatPr defaultColWidth="8.625" defaultRowHeight="15.75" x14ac:dyDescent="0.3"/>
  <cols>
    <col min="1" max="1" width="5.875" style="15" customWidth="1"/>
    <col min="2" max="2" width="30.125" style="1" customWidth="1"/>
    <col min="3" max="3" width="16.125" style="1" customWidth="1"/>
    <col min="4" max="5" width="13" style="1" customWidth="1"/>
    <col min="6" max="6" width="11" style="4" customWidth="1"/>
    <col min="7" max="7" width="8.25" style="1" customWidth="1"/>
    <col min="8" max="16384" width="8.625" style="1"/>
  </cols>
  <sheetData>
    <row r="1" spans="1:7" x14ac:dyDescent="0.3">
      <c r="A1" s="19" t="s">
        <v>41</v>
      </c>
    </row>
    <row r="2" spans="1:7" x14ac:dyDescent="0.3">
      <c r="E2" s="15" t="s">
        <v>40</v>
      </c>
      <c r="F2" s="17">
        <v>2019</v>
      </c>
      <c r="G2" s="1" t="s">
        <v>38</v>
      </c>
    </row>
    <row r="3" spans="1:7" x14ac:dyDescent="0.3">
      <c r="F3" s="18">
        <v>11</v>
      </c>
      <c r="G3" s="1" t="s">
        <v>39</v>
      </c>
    </row>
    <row r="5" spans="1:7" x14ac:dyDescent="0.3">
      <c r="A5" s="20" t="s">
        <v>23</v>
      </c>
      <c r="B5" s="20" t="s">
        <v>0</v>
      </c>
      <c r="C5" s="22" t="s">
        <v>1</v>
      </c>
      <c r="D5" s="20" t="s">
        <v>2</v>
      </c>
      <c r="E5" s="22" t="s">
        <v>3</v>
      </c>
      <c r="F5" s="21" t="s">
        <v>37</v>
      </c>
    </row>
    <row r="6" spans="1:7" x14ac:dyDescent="0.3">
      <c r="A6" s="15">
        <v>1</v>
      </c>
      <c r="B6" s="13" t="s">
        <v>24</v>
      </c>
      <c r="C6" s="5" t="s">
        <v>30</v>
      </c>
      <c r="D6" s="1" t="s">
        <v>42</v>
      </c>
      <c r="E6" s="5" t="s">
        <v>43</v>
      </c>
      <c r="F6" s="16">
        <v>91200</v>
      </c>
    </row>
    <row r="7" spans="1:7" x14ac:dyDescent="0.3">
      <c r="A7" s="15">
        <v>2</v>
      </c>
      <c r="B7" s="1" t="s">
        <v>25</v>
      </c>
      <c r="C7" s="5" t="s">
        <v>32</v>
      </c>
      <c r="D7" s="1" t="s">
        <v>33</v>
      </c>
      <c r="E7" s="5" t="s">
        <v>43</v>
      </c>
      <c r="F7" s="16">
        <v>50000</v>
      </c>
    </row>
    <row r="8" spans="1:7" x14ac:dyDescent="0.3">
      <c r="A8" s="15">
        <v>3</v>
      </c>
      <c r="B8" s="1" t="s">
        <v>26</v>
      </c>
      <c r="C8" s="5" t="s">
        <v>30</v>
      </c>
      <c r="D8" s="1" t="s">
        <v>31</v>
      </c>
      <c r="E8" s="5" t="s">
        <v>43</v>
      </c>
      <c r="F8" s="16">
        <v>32400</v>
      </c>
    </row>
    <row r="9" spans="1:7" x14ac:dyDescent="0.3">
      <c r="A9" s="15">
        <v>4</v>
      </c>
      <c r="B9" s="1" t="s">
        <v>27</v>
      </c>
      <c r="C9" s="5" t="s">
        <v>32</v>
      </c>
      <c r="D9" s="1" t="s">
        <v>33</v>
      </c>
      <c r="E9" s="5" t="s">
        <v>43</v>
      </c>
      <c r="F9" s="16">
        <v>9720</v>
      </c>
    </row>
    <row r="10" spans="1:7" x14ac:dyDescent="0.3">
      <c r="A10" s="15">
        <v>5</v>
      </c>
      <c r="B10" s="1" t="s">
        <v>28</v>
      </c>
      <c r="C10" s="5" t="s">
        <v>32</v>
      </c>
      <c r="D10" s="1" t="s">
        <v>33</v>
      </c>
      <c r="E10" s="5" t="s">
        <v>43</v>
      </c>
      <c r="F10" s="16">
        <v>150000</v>
      </c>
    </row>
    <row r="11" spans="1:7" x14ac:dyDescent="0.3">
      <c r="A11" s="15">
        <v>6</v>
      </c>
      <c r="B11" s="1" t="s">
        <v>29</v>
      </c>
      <c r="C11" s="5" t="s">
        <v>32</v>
      </c>
      <c r="D11" s="1" t="s">
        <v>33</v>
      </c>
      <c r="E11" s="5" t="s">
        <v>43</v>
      </c>
      <c r="F11" s="16"/>
    </row>
    <row r="12" spans="1:7" x14ac:dyDescent="0.3">
      <c r="A12" s="15">
        <v>7</v>
      </c>
      <c r="B12" s="1" t="s">
        <v>34</v>
      </c>
      <c r="C12" s="5" t="s">
        <v>35</v>
      </c>
      <c r="D12" s="1" t="s">
        <v>36</v>
      </c>
      <c r="E12" s="5" t="s">
        <v>43</v>
      </c>
      <c r="F12" s="16">
        <v>50000</v>
      </c>
    </row>
    <row r="13" spans="1:7" x14ac:dyDescent="0.3">
      <c r="A13" s="15">
        <v>8</v>
      </c>
      <c r="C13" s="5"/>
      <c r="E13" s="5"/>
      <c r="F13" s="16"/>
    </row>
    <row r="14" spans="1:7" x14ac:dyDescent="0.3">
      <c r="A14" s="15">
        <v>9</v>
      </c>
      <c r="C14" s="5"/>
      <c r="E14" s="5"/>
      <c r="F14" s="16"/>
    </row>
    <row r="15" spans="1:7" x14ac:dyDescent="0.3">
      <c r="A15" s="15">
        <v>10</v>
      </c>
      <c r="C15" s="5"/>
      <c r="E15" s="5"/>
      <c r="F15" s="16"/>
    </row>
    <row r="16" spans="1:7" x14ac:dyDescent="0.3">
      <c r="B16" s="2"/>
      <c r="C16" s="6"/>
      <c r="D16" s="2"/>
      <c r="E16" s="6"/>
      <c r="F16" s="3">
        <f>SUM(F6:F15)</f>
        <v>383320</v>
      </c>
    </row>
  </sheetData>
  <phoneticPr fontId="5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freee用</vt:lpstr>
      <vt:lpstr>支払リスト</vt:lpstr>
      <vt:lpstr>支払リスト!Print_Area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飯塚千隼</dc:creator>
  <cp:lastModifiedBy>飯塚千隼</cp:lastModifiedBy>
  <dcterms:created xsi:type="dcterms:W3CDTF">2019-07-25T11:46:25Z</dcterms:created>
  <dcterms:modified xsi:type="dcterms:W3CDTF">2019-09-06T08:30:31Z</dcterms:modified>
</cp:coreProperties>
</file>